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5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araprina/Desktop/"/>
    </mc:Choice>
  </mc:AlternateContent>
  <bookViews>
    <workbookView xWindow="0" yWindow="460" windowWidth="24740" windowHeight="12860"/>
  </bookViews>
  <sheets>
    <sheet name="Foglio1" sheetId="1" r:id="rId1"/>
    <sheet name="Foglio2" sheetId="2" r:id="rId2"/>
    <sheet name="Foglio3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1" l="1"/>
  <c r="D20" i="1"/>
  <c r="D63" i="1"/>
  <c r="D69" i="1"/>
  <c r="D70" i="1"/>
  <c r="D48" i="1"/>
  <c r="D49" i="1"/>
  <c r="D24" i="1"/>
  <c r="D26" i="1"/>
  <c r="D27" i="1"/>
  <c r="D66" i="1"/>
  <c r="D67" i="1"/>
  <c r="D45" i="1"/>
  <c r="D46" i="1"/>
</calcChain>
</file>

<file path=xl/sharedStrings.xml><?xml version="1.0" encoding="utf-8"?>
<sst xmlns="http://schemas.openxmlformats.org/spreadsheetml/2006/main" count="46" uniqueCount="25">
  <si>
    <t>Esercizi ROI e ROE</t>
  </si>
  <si>
    <t>ROI =</t>
  </si>
  <si>
    <t>ROE =</t>
  </si>
  <si>
    <t>Soluzione</t>
  </si>
  <si>
    <t>Capitale della banca</t>
  </si>
  <si>
    <t>Capitale proprio</t>
  </si>
  <si>
    <t xml:space="preserve">Lavori </t>
  </si>
  <si>
    <t>Prezzo di rivendita</t>
  </si>
  <si>
    <t>ROI= Utile/costi</t>
  </si>
  <si>
    <t xml:space="preserve">Durata operazione </t>
  </si>
  <si>
    <t>3 mesi</t>
  </si>
  <si>
    <t xml:space="preserve">Utile operazione  </t>
  </si>
  <si>
    <t>(p.vendita-p.acquisto-lavori)</t>
  </si>
  <si>
    <t>ROI annuo=</t>
  </si>
  <si>
    <t>ROE= Utile/capitale proprio</t>
  </si>
  <si>
    <t>ROE annuo</t>
  </si>
  <si>
    <t>ESERCIZIO 1</t>
  </si>
  <si>
    <t>ESERCIZIO 2</t>
  </si>
  <si>
    <t>Un amico ti racconta di un'operazione incredibile che ha fatto: ha comprato un immobile a 200.000€ e dopo 3 anni è riuscito a rivenderlo a 300.000€. L'immobile è stato acquistando utilizzando solo i suoi soldi. Sapendo che nel frattempo ha pagato 4.000€ di tasse e che considero buona una operazione con ROE superiore al 150%, quella del tuo amico è stata davvero una operazione interessante?</t>
  </si>
  <si>
    <t>3 anni</t>
  </si>
  <si>
    <t>No, è stata una operazione che non rispetta i parametri degli investitori</t>
  </si>
  <si>
    <t>ESERCIZIO 3</t>
  </si>
  <si>
    <t>4 anni</t>
  </si>
  <si>
    <t>Acquisti una quota di un'azienda che è appena stata fondata e ne possiedi il 53%. La quota pagata è di 70.000€ finanziati al 50% dalla banca. Dopo 4 anni, la tua quota viene valutata 330.000€. Calcola il ROI e il ROE dell'operazione</t>
  </si>
  <si>
    <t>Trovi un immobile al prezzo di 120.000 €. Riesci ad ottenere un mutuo in banca per 90.000€ . La restante parte verrà liquida in contanti da te. Effettui 10.000€ di lavori di ristrutturazione e rivendi l'immobile a 185.000€. Calcola il ROI e il ROE dell'operazione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</si>
</sst>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[$€-1];[Red]\-#,##0\ [$€-1]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1"/>
      <name val="Calibri"/>
      <scheme val="minor"/>
    </font>
    <font>
      <b/>
      <sz val="14"/>
      <color theme="0"/>
      <name val="Calibri"/>
      <scheme val="minor"/>
    </font>
    <font>
      <sz val="11"/>
      <color theme="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F7B0B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2" borderId="0" xfId="0" applyFill="1"/>
    <xf numFmtId="0" fontId="3" fillId="2" borderId="0" xfId="0" applyFont="1" applyFill="1"/>
    <xf numFmtId="0" fontId="2" fillId="2" borderId="0" xfId="0" applyFont="1" applyFill="1"/>
    <xf numFmtId="0" fontId="0" fillId="2" borderId="0" xfId="0" applyFill="1" applyAlignment="1">
      <alignment horizontal="right"/>
    </xf>
    <xf numFmtId="164" fontId="0" fillId="2" borderId="0" xfId="0" applyNumberFormat="1" applyFill="1"/>
    <xf numFmtId="9" fontId="2" fillId="2" borderId="0" xfId="1" applyFont="1" applyFill="1"/>
    <xf numFmtId="0" fontId="0" fillId="3" borderId="0" xfId="0" applyFill="1"/>
    <xf numFmtId="0" fontId="5" fillId="3" borderId="0" xfId="0" applyFont="1" applyFill="1" applyAlignment="1">
      <alignment vertical="center"/>
    </xf>
    <xf numFmtId="0" fontId="6" fillId="3" borderId="0" xfId="0" applyFont="1" applyFill="1"/>
    <xf numFmtId="0" fontId="0" fillId="2" borderId="0" xfId="0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558800</xdr:colOff>
      <xdr:row>0</xdr:row>
      <xdr:rowOff>266700</xdr:rowOff>
    </xdr:from>
    <xdr:to>
      <xdr:col>4</xdr:col>
      <xdr:colOff>368300</xdr:colOff>
      <xdr:row>3</xdr:row>
      <xdr:rowOff>98725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8800" y="266700"/>
          <a:ext cx="3187700" cy="670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6"/>
  <sheetViews>
    <sheetView tabSelected="1" topLeftCell="A12" zoomScale="139" zoomScaleNormal="139" zoomScalePageLayoutView="139" workbookViewId="0">
      <selection activeCell="D24" sqref="D24"/>
    </sheetView>
  </sheetViews>
  <sheetFormatPr baseColWidth="10" defaultColWidth="8.83203125" defaultRowHeight="15" x14ac:dyDescent="0.2"/>
  <cols>
    <col min="2" max="2" width="11.1640625" customWidth="1"/>
    <col min="3" max="3" width="15.5" customWidth="1"/>
  </cols>
  <sheetData>
    <row r="1" spans="1:26" ht="22" customHeight="1" x14ac:dyDescent="0.2">
      <c r="A1" s="1"/>
      <c r="B1" s="1"/>
      <c r="C1" s="1"/>
      <c r="D1" s="1"/>
      <c r="E1" s="1"/>
      <c r="F1" s="11" t="s">
        <v>0</v>
      </c>
      <c r="G1" s="12"/>
      <c r="H1" s="12"/>
      <c r="I1" s="12"/>
      <c r="J1" s="12"/>
      <c r="K1" s="12"/>
      <c r="L1" s="12"/>
      <c r="M1" s="12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2" customHeight="1" x14ac:dyDescent="0.2">
      <c r="A2" s="1"/>
      <c r="B2" s="1"/>
      <c r="C2" s="1"/>
      <c r="D2" s="1"/>
      <c r="E2" s="1"/>
      <c r="F2" s="12"/>
      <c r="G2" s="12"/>
      <c r="H2" s="12"/>
      <c r="I2" s="12"/>
      <c r="J2" s="12"/>
      <c r="K2" s="12"/>
      <c r="L2" s="12"/>
      <c r="M2" s="12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2" customHeight="1" x14ac:dyDescent="0.2">
      <c r="A3" s="1"/>
      <c r="B3" s="1"/>
      <c r="C3" s="1"/>
      <c r="D3" s="1"/>
      <c r="E3" s="1"/>
      <c r="F3" s="12"/>
      <c r="G3" s="12"/>
      <c r="H3" s="12"/>
      <c r="I3" s="12"/>
      <c r="J3" s="12"/>
      <c r="K3" s="12"/>
      <c r="L3" s="12"/>
      <c r="M3" s="12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5" customHeight="1" x14ac:dyDescent="0.2">
      <c r="A4" s="1"/>
      <c r="B4" s="1"/>
      <c r="C4" s="1"/>
      <c r="D4" s="1"/>
      <c r="E4" s="1"/>
      <c r="F4" s="12"/>
      <c r="G4" s="12"/>
      <c r="H4" s="12"/>
      <c r="I4" s="12"/>
      <c r="J4" s="12"/>
      <c r="K4" s="12"/>
      <c r="L4" s="12"/>
      <c r="M4" s="12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" x14ac:dyDescent="0.3">
      <c r="A5" s="1"/>
      <c r="B5" s="2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4" x14ac:dyDescent="0.3">
      <c r="A6" s="1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7" customHeight="1" x14ac:dyDescent="0.2">
      <c r="A7" s="1"/>
      <c r="B7" s="8" t="s">
        <v>16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">
      <c r="A8" s="1"/>
      <c r="B8" s="10" t="s">
        <v>24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">
      <c r="A9" s="1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">
      <c r="A10" s="1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">
      <c r="A11" s="1"/>
      <c r="B11" s="4" t="s">
        <v>1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">
      <c r="A12" s="1"/>
      <c r="B12" s="4" t="s">
        <v>2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">
      <c r="A15" s="1"/>
      <c r="B15" s="3" t="s">
        <v>3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">
      <c r="A16" s="1"/>
      <c r="B16" s="1" t="s">
        <v>4</v>
      </c>
      <c r="C16" s="1"/>
      <c r="D16" s="5">
        <v>90000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">
      <c r="A17" s="1"/>
      <c r="B17" s="1" t="s">
        <v>5</v>
      </c>
      <c r="C17" s="1"/>
      <c r="D17" s="5">
        <v>30000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">
      <c r="A18" s="1"/>
      <c r="B18" s="1" t="s">
        <v>6</v>
      </c>
      <c r="C18" s="1"/>
      <c r="D18" s="5">
        <v>10000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">
      <c r="A19" s="1"/>
      <c r="B19" s="1" t="s">
        <v>7</v>
      </c>
      <c r="C19" s="1"/>
      <c r="D19" s="5">
        <v>185000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">
      <c r="A20" s="1"/>
      <c r="B20" s="1" t="s">
        <v>11</v>
      </c>
      <c r="C20" s="1"/>
      <c r="D20" s="5">
        <f>185000-120000-D18</f>
        <v>55000</v>
      </c>
      <c r="E20" s="1" t="s">
        <v>12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">
      <c r="A21" s="1"/>
      <c r="B21" s="1" t="s">
        <v>9</v>
      </c>
      <c r="C21" s="1"/>
      <c r="D21" s="4" t="s">
        <v>10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">
      <c r="A23" s="1"/>
      <c r="B23" s="3" t="s">
        <v>8</v>
      </c>
      <c r="C23" s="1"/>
      <c r="D23" s="6">
        <f>(D20)/(D16+D17+D18)</f>
        <v>0.42307692307692307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">
      <c r="A24" s="1"/>
      <c r="B24" s="3" t="s">
        <v>13</v>
      </c>
      <c r="C24" s="1"/>
      <c r="D24" s="6">
        <f>(D23/3)*12</f>
        <v>1.6923076923076923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">
      <c r="A26" s="1"/>
      <c r="B26" s="3" t="s">
        <v>14</v>
      </c>
      <c r="C26" s="1"/>
      <c r="D26" s="6">
        <f>D20/D17</f>
        <v>1.8333333333333333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">
      <c r="A27" s="1"/>
      <c r="B27" s="3" t="s">
        <v>15</v>
      </c>
      <c r="C27" s="1"/>
      <c r="D27" s="6">
        <f>(D26/3)*12</f>
        <v>7.3333333333333321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5" customHeight="1" x14ac:dyDescent="0.2">
      <c r="A30" s="1"/>
      <c r="B30" s="8" t="s">
        <v>17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 x14ac:dyDescent="0.2">
      <c r="A31" s="1"/>
      <c r="B31" s="10" t="s">
        <v>18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2">
      <c r="A32" s="1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">
      <c r="A33" s="1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">
      <c r="A34" s="1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">
      <c r="A37" s="1"/>
      <c r="B37" s="3" t="s">
        <v>3</v>
      </c>
      <c r="C37" s="3"/>
      <c r="D37" s="3" t="s">
        <v>20</v>
      </c>
      <c r="E37" s="3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">
      <c r="A38" s="1"/>
      <c r="B38" s="1" t="s">
        <v>4</v>
      </c>
      <c r="C38" s="1"/>
      <c r="D38" s="5"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">
      <c r="A39" s="1"/>
      <c r="B39" s="1" t="s">
        <v>5</v>
      </c>
      <c r="C39" s="1"/>
      <c r="D39" s="5">
        <v>200000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">
      <c r="A40" s="1"/>
      <c r="B40" s="1" t="s">
        <v>6</v>
      </c>
      <c r="C40" s="1"/>
      <c r="D40" s="5"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">
      <c r="A41" s="1"/>
      <c r="B41" s="1" t="s">
        <v>7</v>
      </c>
      <c r="C41" s="1"/>
      <c r="D41" s="5">
        <v>300000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">
      <c r="A42" s="1"/>
      <c r="B42" s="1" t="s">
        <v>11</v>
      </c>
      <c r="C42" s="1"/>
      <c r="D42" s="5">
        <v>100000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">
      <c r="A43" s="1"/>
      <c r="B43" s="1" t="s">
        <v>9</v>
      </c>
      <c r="C43" s="1"/>
      <c r="D43" s="4" t="s">
        <v>19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">
      <c r="A45" s="1"/>
      <c r="B45" s="3" t="s">
        <v>8</v>
      </c>
      <c r="C45" s="1"/>
      <c r="D45" s="6">
        <f>(D42)/(D38+D39)</f>
        <v>0.5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">
      <c r="A46" s="1"/>
      <c r="B46" s="3" t="s">
        <v>13</v>
      </c>
      <c r="C46" s="1"/>
      <c r="D46" s="6">
        <f>D45/3</f>
        <v>0.16666666666666666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">
      <c r="A48" s="1"/>
      <c r="B48" s="3" t="s">
        <v>14</v>
      </c>
      <c r="C48" s="1"/>
      <c r="D48" s="6">
        <f>D42/D39</f>
        <v>0.5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2">
      <c r="A49" s="1"/>
      <c r="B49" s="3" t="s">
        <v>15</v>
      </c>
      <c r="C49" s="1"/>
      <c r="D49" s="6">
        <f>(D48/3)</f>
        <v>0.16666666666666666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idden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37" customHeight="1" x14ac:dyDescent="0.2">
      <c r="A53" s="1"/>
      <c r="B53" s="8" t="s">
        <v>21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x14ac:dyDescent="0.2">
      <c r="A54" s="1"/>
      <c r="B54" s="10" t="s">
        <v>23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2">
      <c r="A55" s="1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">
      <c r="A56" s="1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">
      <c r="A57" s="1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">
      <c r="A59" s="1"/>
      <c r="B59" s="3" t="s">
        <v>3</v>
      </c>
      <c r="C59" s="3"/>
      <c r="D59" s="3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">
      <c r="A60" s="1"/>
      <c r="B60" s="1" t="s">
        <v>4</v>
      </c>
      <c r="C60" s="1"/>
      <c r="D60" s="5">
        <v>35000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">
      <c r="A61" s="1"/>
      <c r="B61" s="1" t="s">
        <v>5</v>
      </c>
      <c r="C61" s="1"/>
      <c r="D61" s="5">
        <v>35000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">
      <c r="A62" s="1"/>
      <c r="B62" s="1" t="s">
        <v>7</v>
      </c>
      <c r="C62" s="1"/>
      <c r="D62" s="5">
        <v>330000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">
      <c r="A63" s="1"/>
      <c r="B63" s="1" t="s">
        <v>11</v>
      </c>
      <c r="C63" s="1"/>
      <c r="D63" s="5">
        <f>D62-D61-D60</f>
        <v>260000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">
      <c r="A64" s="1"/>
      <c r="B64" s="1" t="s">
        <v>9</v>
      </c>
      <c r="C64" s="1"/>
      <c r="D64" s="4" t="s">
        <v>22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2">
      <c r="A66" s="1"/>
      <c r="B66" s="3" t="s">
        <v>8</v>
      </c>
      <c r="C66" s="1"/>
      <c r="D66" s="6">
        <f>D63/(D60+D61)</f>
        <v>3.7142857142857144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">
      <c r="A67" s="1"/>
      <c r="B67" s="3" t="s">
        <v>13</v>
      </c>
      <c r="C67" s="1"/>
      <c r="D67" s="6">
        <f>D66/4</f>
        <v>0.9285714285714286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">
      <c r="A69" s="1"/>
      <c r="B69" s="3" t="s">
        <v>14</v>
      </c>
      <c r="C69" s="1"/>
      <c r="D69" s="6">
        <f>D63/D61</f>
        <v>7.4285714285714288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">
      <c r="A70" s="1"/>
      <c r="B70" s="3" t="s">
        <v>15</v>
      </c>
      <c r="C70" s="1"/>
      <c r="D70" s="6">
        <f>D69/4</f>
        <v>1.8571428571428572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</sheetData>
  <mergeCells count="4">
    <mergeCell ref="B8:M10"/>
    <mergeCell ref="B31:M34"/>
    <mergeCell ref="B54:M57"/>
    <mergeCell ref="F1:M4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parigif</dc:creator>
  <cp:lastModifiedBy>Utente di Microsoft Office</cp:lastModifiedBy>
  <dcterms:created xsi:type="dcterms:W3CDTF">2013-02-05T14:09:38Z</dcterms:created>
  <dcterms:modified xsi:type="dcterms:W3CDTF">2018-01-09T09:19:44Z</dcterms:modified>
</cp:coreProperties>
</file>